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3005" tabRatio="643" activeTab="0"/>
  </bookViews>
  <sheets>
    <sheet name="template" sheetId="1" r:id="rId1"/>
  </sheets>
  <definedNames>
    <definedName name="_xlnm.Print_Area" localSheetId="0">'template'!$A$1:$G$51</definedName>
    <definedName name="S.E." localSheetId="0">'template'!$D$47</definedName>
    <definedName name="S.E.">#REF!</definedName>
  </definedNames>
  <calcPr fullCalcOnLoad="1"/>
</workbook>
</file>

<file path=xl/sharedStrings.xml><?xml version="1.0" encoding="utf-8"?>
<sst xmlns="http://schemas.openxmlformats.org/spreadsheetml/2006/main" count="29" uniqueCount="24">
  <si>
    <t>FT.LB</t>
  </si>
  <si>
    <t>FPS</t>
  </si>
  <si>
    <t>%</t>
  </si>
  <si>
    <t>LB</t>
  </si>
  <si>
    <t>Bogenlänge</t>
  </si>
  <si>
    <t>Bogenstärke</t>
  </si>
  <si>
    <t xml:space="preserve">Standhöhe </t>
  </si>
  <si>
    <t>Auszug</t>
  </si>
  <si>
    <t>Pfeilgewicht</t>
  </si>
  <si>
    <t>Geschwindigkeit</t>
  </si>
  <si>
    <t>Zoll</t>
  </si>
  <si>
    <t>Grain</t>
  </si>
  <si>
    <t>Werte eintragen</t>
  </si>
  <si>
    <t>Berechnung durch Excel</t>
  </si>
  <si>
    <t>Stärke</t>
  </si>
  <si>
    <t>in Pfund</t>
  </si>
  <si>
    <t>in Zoll</t>
  </si>
  <si>
    <t>pro Zoll</t>
  </si>
  <si>
    <t>Veränderung</t>
  </si>
  <si>
    <t>Höchstes Zuggewicht</t>
  </si>
  <si>
    <t>Kinetische Energie Pfeil</t>
  </si>
  <si>
    <t xml:space="preserve">Dynamische Effizienz </t>
  </si>
  <si>
    <t>Auszugkurve</t>
  </si>
  <si>
    <t>Gespeicherte Energie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</si>
</sst>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"/>
    <numFmt numFmtId="176" formatCode="0.000000"/>
    <numFmt numFmtId="177" formatCode="0.0000000"/>
    <numFmt numFmtId="178" formatCode="0.00000"/>
    <numFmt numFmtId="179" formatCode="0.0000"/>
  </numFmts>
  <fonts count="4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24"/>
      <name val="Arial Black"/>
      <family val="2"/>
    </font>
    <font>
      <sz val="16"/>
      <name val="Arial Black"/>
      <family val="2"/>
    </font>
    <font>
      <b/>
      <sz val="36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6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sz val="9.5"/>
      <color indexed="8"/>
      <name val="Verdana"/>
      <family val="0"/>
    </font>
    <font>
      <b/>
      <sz val="12"/>
      <color indexed="8"/>
      <name val="Verdana"/>
      <family val="0"/>
    </font>
    <font>
      <b/>
      <sz val="18"/>
      <color indexed="8"/>
      <name val="Verdana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3F3F76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b/>
      <sz val="10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1" fontId="5" fillId="1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5" fillId="13" borderId="10" xfId="0" applyFont="1" applyFill="1" applyBorder="1" applyAlignment="1">
      <alignment horizontal="center"/>
    </xf>
    <xf numFmtId="2" fontId="5" fillId="13" borderId="10" xfId="0" applyNumberFormat="1" applyFont="1" applyFill="1" applyBorder="1" applyAlignment="1">
      <alignment horizontal="center"/>
    </xf>
    <xf numFmtId="174" fontId="5" fillId="13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2" fontId="5" fillId="1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5" fillId="13" borderId="11" xfId="0" applyFont="1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/>
    </xf>
    <xf numFmtId="0" fontId="5" fillId="10" borderId="11" xfId="0" applyFont="1" applyFill="1" applyBorder="1" applyAlignment="1">
      <alignment horizontal="left"/>
    </xf>
    <xf numFmtId="0" fontId="0" fillId="10" borderId="12" xfId="0" applyFill="1" applyBorder="1" applyAlignment="1">
      <alignment/>
    </xf>
    <xf numFmtId="0" fontId="0" fillId="10" borderId="13" xfId="0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Auszugskurve</a:t>
            </a:r>
          </a:p>
        </c:rich>
      </c:tx>
      <c:layout>
        <c:manualLayout>
          <c:xMode val="factor"/>
          <c:yMode val="factor"/>
          <c:x val="-0.056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4525"/>
          <c:w val="0.8735"/>
          <c:h val="0.78075"/>
        </c:manualLayout>
      </c:layout>
      <c:lineChart>
        <c:grouping val="standar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5"/>
            <c:dispEq val="0"/>
            <c:dispRSqr val="0"/>
          </c:trendline>
          <c:val>
            <c:numRef>
              <c:f>template!$D$13:$D$44</c:f>
              <c:numCache/>
            </c:numRef>
          </c:val>
          <c:smooth val="0"/>
        </c:ser>
        <c:marker val="1"/>
        <c:axId val="51773869"/>
        <c:axId val="63311638"/>
      </c:lineChart>
      <c:catAx>
        <c:axId val="51773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Auszug in Zoll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11638"/>
        <c:crosses val="autoZero"/>
        <c:auto val="1"/>
        <c:lblOffset val="100"/>
        <c:tickLblSkip val="1"/>
        <c:noMultiLvlLbl val="0"/>
      </c:catAx>
      <c:valAx>
        <c:axId val="63311638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Stärke in Pfund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7386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0.52825</cdr:y>
    </cdr:from>
    <cdr:to>
      <cdr:x>0.519</cdr:x>
      <cdr:y>0.55925</cdr:y>
    </cdr:to>
    <cdr:sp>
      <cdr:nvSpPr>
        <cdr:cNvPr id="1" name="Text Box -1023"/>
        <cdr:cNvSpPr txBox="1">
          <a:spLocks noChangeArrowheads="1"/>
        </cdr:cNvSpPr>
      </cdr:nvSpPr>
      <cdr:spPr>
        <a:xfrm>
          <a:off x="4276725" y="2867025"/>
          <a:ext cx="161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  </a:t>
          </a:r>
        </a:p>
      </cdr:txBody>
    </cdr:sp>
  </cdr:relSizeAnchor>
  <cdr:relSizeAnchor xmlns:cdr="http://schemas.openxmlformats.org/drawingml/2006/chartDrawing">
    <cdr:from>
      <cdr:x>0.31625</cdr:x>
      <cdr:y>0.195</cdr:y>
    </cdr:from>
    <cdr:to>
      <cdr:x>0.9645</cdr:x>
      <cdr:y>0.87575</cdr:y>
    </cdr:to>
    <cdr:sp>
      <cdr:nvSpPr>
        <cdr:cNvPr id="2" name="Line -1022"/>
        <cdr:cNvSpPr>
          <a:spLocks/>
        </cdr:cNvSpPr>
      </cdr:nvSpPr>
      <cdr:spPr>
        <a:xfrm flipV="1">
          <a:off x="2705100" y="1057275"/>
          <a:ext cx="5553075" cy="36957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9</xdr:row>
      <xdr:rowOff>0</xdr:rowOff>
    </xdr:from>
    <xdr:to>
      <xdr:col>21</xdr:col>
      <xdr:colOff>28575</xdr:colOff>
      <xdr:row>37</xdr:row>
      <xdr:rowOff>28575</xdr:rowOff>
    </xdr:to>
    <xdr:graphicFrame>
      <xdr:nvGraphicFramePr>
        <xdr:cNvPr id="1" name="Chart -1023"/>
        <xdr:cNvGraphicFramePr/>
      </xdr:nvGraphicFramePr>
      <xdr:xfrm>
        <a:off x="6429375" y="2247900"/>
        <a:ext cx="85725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9"/>
  <sheetViews>
    <sheetView tabSelected="1" zoomScale="70" zoomScaleNormal="70" workbookViewId="0" topLeftCell="A1">
      <selection activeCell="D50" sqref="D50"/>
    </sheetView>
  </sheetViews>
  <sheetFormatPr defaultColWidth="8.8515625" defaultRowHeight="12.75"/>
  <cols>
    <col min="1" max="1" width="7.8515625" style="0" customWidth="1"/>
    <col min="2" max="2" width="10.421875" style="0" customWidth="1"/>
    <col min="3" max="5" width="19.57421875" style="0" customWidth="1"/>
    <col min="6" max="7" width="10.7109375" style="0" customWidth="1"/>
    <col min="8" max="8" width="11.00390625" style="0" customWidth="1"/>
  </cols>
  <sheetData>
    <row r="1" spans="2:15" s="10" customFormat="1" ht="46.5">
      <c r="B1" s="8"/>
      <c r="C1" s="26" t="s">
        <v>22</v>
      </c>
      <c r="D1" s="9"/>
      <c r="E1" s="9"/>
      <c r="O1" s="11"/>
    </row>
    <row r="2" spans="2:15" s="10" customFormat="1" ht="20.25" customHeight="1">
      <c r="B2" s="8"/>
      <c r="C2" s="9"/>
      <c r="D2" s="12"/>
      <c r="O2" s="13"/>
    </row>
    <row r="3" spans="2:10" ht="15.75">
      <c r="B3" s="14" t="s">
        <v>4</v>
      </c>
      <c r="C3" s="15"/>
      <c r="D3" s="16">
        <v>64</v>
      </c>
      <c r="E3" s="15" t="s">
        <v>10</v>
      </c>
      <c r="G3" s="27" t="s">
        <v>12</v>
      </c>
      <c r="H3" s="28"/>
      <c r="I3" s="28"/>
      <c r="J3" s="29"/>
    </row>
    <row r="4" spans="2:10" ht="15.75">
      <c r="B4" s="17" t="s">
        <v>5</v>
      </c>
      <c r="C4" s="15"/>
      <c r="D4" s="18">
        <v>61</v>
      </c>
      <c r="E4" s="15" t="s">
        <v>10</v>
      </c>
      <c r="G4" s="30" t="s">
        <v>13</v>
      </c>
      <c r="H4" s="31"/>
      <c r="I4" s="31"/>
      <c r="J4" s="32"/>
    </row>
    <row r="5" spans="2:10" ht="15.75">
      <c r="B5" s="14" t="s">
        <v>6</v>
      </c>
      <c r="C5" s="15"/>
      <c r="D5" s="19">
        <v>8</v>
      </c>
      <c r="E5" s="15" t="s">
        <v>10</v>
      </c>
      <c r="G5" s="1"/>
      <c r="H5" s="1"/>
      <c r="I5" s="7"/>
      <c r="J5" s="2"/>
    </row>
    <row r="6" spans="2:10" ht="15.75">
      <c r="B6" s="33" t="s">
        <v>7</v>
      </c>
      <c r="C6" s="34"/>
      <c r="D6" s="16">
        <v>28</v>
      </c>
      <c r="E6" s="15" t="s">
        <v>10</v>
      </c>
      <c r="G6" s="1"/>
      <c r="H6" s="1"/>
      <c r="I6" s="7"/>
      <c r="J6" s="2"/>
    </row>
    <row r="7" spans="2:10" ht="15.75">
      <c r="B7" s="17" t="s">
        <v>8</v>
      </c>
      <c r="C7" s="17"/>
      <c r="D7" s="16">
        <v>350</v>
      </c>
      <c r="E7" s="15" t="s">
        <v>11</v>
      </c>
      <c r="G7" s="1"/>
      <c r="H7" s="1"/>
      <c r="I7" s="7"/>
      <c r="J7" s="2"/>
    </row>
    <row r="8" spans="2:10" ht="15.75">
      <c r="B8" s="17" t="s">
        <v>9</v>
      </c>
      <c r="C8" s="17"/>
      <c r="D8" s="20">
        <v>191</v>
      </c>
      <c r="E8" s="15" t="s">
        <v>1</v>
      </c>
      <c r="G8" s="1"/>
      <c r="H8" s="1"/>
      <c r="I8" s="7"/>
      <c r="J8" s="2"/>
    </row>
    <row r="9" spans="2:9" ht="15.75">
      <c r="B9" s="1"/>
      <c r="C9" s="2"/>
      <c r="D9" s="2"/>
      <c r="E9" s="2"/>
      <c r="F9" s="2"/>
      <c r="G9" s="2"/>
      <c r="H9" s="2"/>
      <c r="I9" s="2"/>
    </row>
    <row r="10" spans="3:9" ht="15.75">
      <c r="C10" s="5" t="s">
        <v>7</v>
      </c>
      <c r="D10" s="6" t="s">
        <v>14</v>
      </c>
      <c r="E10" s="5" t="s">
        <v>18</v>
      </c>
      <c r="F10" s="5"/>
      <c r="I10" s="2"/>
    </row>
    <row r="11" spans="3:9" ht="15.75">
      <c r="C11" s="5" t="s">
        <v>16</v>
      </c>
      <c r="D11" s="5" t="s">
        <v>15</v>
      </c>
      <c r="E11" s="5" t="s">
        <v>17</v>
      </c>
      <c r="F11" s="5"/>
      <c r="I11" s="2"/>
    </row>
    <row r="12" spans="3:9" ht="15.75">
      <c r="C12" s="21">
        <v>0</v>
      </c>
      <c r="D12" s="22"/>
      <c r="E12" s="23">
        <f aca="true" t="shared" si="0" ref="E12:E44">IF(D12=0,0,(D12-D11))</f>
        <v>0</v>
      </c>
      <c r="I12" s="2"/>
    </row>
    <row r="13" spans="3:9" ht="15.75">
      <c r="C13" s="21">
        <v>1</v>
      </c>
      <c r="D13" s="22"/>
      <c r="E13" s="23">
        <f t="shared" si="0"/>
        <v>0</v>
      </c>
      <c r="I13" s="2"/>
    </row>
    <row r="14" spans="3:9" ht="15.75">
      <c r="C14" s="21">
        <v>2</v>
      </c>
      <c r="D14" s="22"/>
      <c r="E14" s="23">
        <f t="shared" si="0"/>
        <v>0</v>
      </c>
      <c r="I14" s="2"/>
    </row>
    <row r="15" spans="3:9" ht="15.75">
      <c r="C15" s="21">
        <v>3</v>
      </c>
      <c r="D15" s="22"/>
      <c r="E15" s="23">
        <f t="shared" si="0"/>
        <v>0</v>
      </c>
      <c r="I15" s="2"/>
    </row>
    <row r="16" spans="3:9" ht="15.75">
      <c r="C16" s="21">
        <v>4</v>
      </c>
      <c r="D16" s="22"/>
      <c r="E16" s="23">
        <f t="shared" si="0"/>
        <v>0</v>
      </c>
      <c r="I16" s="2"/>
    </row>
    <row r="17" spans="3:9" ht="15">
      <c r="C17" s="21">
        <v>5</v>
      </c>
      <c r="D17" s="20"/>
      <c r="E17" s="23">
        <f t="shared" si="0"/>
        <v>0</v>
      </c>
      <c r="I17" s="2"/>
    </row>
    <row r="18" spans="3:9" ht="15">
      <c r="C18" s="21">
        <v>6</v>
      </c>
      <c r="D18" s="20"/>
      <c r="E18" s="23">
        <f t="shared" si="0"/>
        <v>0</v>
      </c>
      <c r="I18" s="2"/>
    </row>
    <row r="19" spans="3:9" ht="15">
      <c r="C19" s="21">
        <v>7</v>
      </c>
      <c r="D19" s="19"/>
      <c r="E19" s="23">
        <f t="shared" si="0"/>
        <v>0</v>
      </c>
      <c r="I19" s="2"/>
    </row>
    <row r="20" spans="3:9" ht="15">
      <c r="C20" s="21">
        <v>8</v>
      </c>
      <c r="D20" s="19">
        <v>0</v>
      </c>
      <c r="E20" s="23">
        <f t="shared" si="0"/>
        <v>0</v>
      </c>
      <c r="I20" s="2"/>
    </row>
    <row r="21" spans="3:9" ht="15">
      <c r="C21" s="21">
        <v>9</v>
      </c>
      <c r="D21" s="19">
        <v>2</v>
      </c>
      <c r="E21" s="23">
        <f t="shared" si="0"/>
        <v>2</v>
      </c>
      <c r="I21" s="2"/>
    </row>
    <row r="22" spans="3:9" ht="15">
      <c r="C22" s="21">
        <v>10</v>
      </c>
      <c r="D22" s="19">
        <v>5</v>
      </c>
      <c r="E22" s="23">
        <f t="shared" si="0"/>
        <v>3</v>
      </c>
      <c r="I22" s="2"/>
    </row>
    <row r="23" spans="3:9" ht="15">
      <c r="C23" s="21">
        <v>11</v>
      </c>
      <c r="D23" s="19">
        <v>7.5</v>
      </c>
      <c r="E23" s="23">
        <f t="shared" si="0"/>
        <v>2.5</v>
      </c>
      <c r="I23" s="2"/>
    </row>
    <row r="24" spans="3:9" ht="15">
      <c r="C24" s="21">
        <v>12</v>
      </c>
      <c r="D24" s="19">
        <v>9.5</v>
      </c>
      <c r="E24" s="23">
        <f t="shared" si="0"/>
        <v>2</v>
      </c>
      <c r="I24" s="2"/>
    </row>
    <row r="25" spans="3:9" ht="15">
      <c r="C25" s="21">
        <v>13</v>
      </c>
      <c r="D25" s="19">
        <v>11.5</v>
      </c>
      <c r="E25" s="23">
        <f t="shared" si="0"/>
        <v>2</v>
      </c>
      <c r="I25" s="2"/>
    </row>
    <row r="26" spans="3:9" ht="15">
      <c r="C26" s="21">
        <v>14</v>
      </c>
      <c r="D26" s="19">
        <v>13</v>
      </c>
      <c r="E26" s="23">
        <f t="shared" si="0"/>
        <v>1.5</v>
      </c>
      <c r="I26" s="2"/>
    </row>
    <row r="27" spans="3:9" ht="15">
      <c r="C27" s="21">
        <v>15</v>
      </c>
      <c r="D27" s="19">
        <v>15</v>
      </c>
      <c r="E27" s="23">
        <f t="shared" si="0"/>
        <v>2</v>
      </c>
      <c r="I27" s="2"/>
    </row>
    <row r="28" spans="3:9" ht="15">
      <c r="C28" s="21">
        <v>16</v>
      </c>
      <c r="D28" s="19">
        <v>16</v>
      </c>
      <c r="E28" s="23">
        <f t="shared" si="0"/>
        <v>1</v>
      </c>
      <c r="I28" s="2"/>
    </row>
    <row r="29" spans="3:9" ht="15">
      <c r="C29" s="21">
        <v>17</v>
      </c>
      <c r="D29" s="19">
        <v>17.5</v>
      </c>
      <c r="E29" s="23">
        <f t="shared" si="0"/>
        <v>1.5</v>
      </c>
      <c r="I29" s="2"/>
    </row>
    <row r="30" spans="3:9" ht="15">
      <c r="C30" s="21">
        <v>18</v>
      </c>
      <c r="D30" s="19">
        <v>19</v>
      </c>
      <c r="E30" s="23">
        <f t="shared" si="0"/>
        <v>1.5</v>
      </c>
      <c r="I30" s="2"/>
    </row>
    <row r="31" spans="3:9" ht="15">
      <c r="C31" s="21">
        <v>19</v>
      </c>
      <c r="D31" s="19">
        <v>20.5</v>
      </c>
      <c r="E31" s="23">
        <f t="shared" si="0"/>
        <v>1.5</v>
      </c>
      <c r="I31" s="2"/>
    </row>
    <row r="32" spans="3:9" ht="15">
      <c r="C32" s="21">
        <v>20</v>
      </c>
      <c r="D32" s="19">
        <v>22</v>
      </c>
      <c r="E32" s="23">
        <f t="shared" si="0"/>
        <v>1.5</v>
      </c>
      <c r="I32" s="2"/>
    </row>
    <row r="33" spans="3:9" ht="15">
      <c r="C33" s="21">
        <v>21</v>
      </c>
      <c r="D33" s="19">
        <v>23.5</v>
      </c>
      <c r="E33" s="23">
        <f t="shared" si="0"/>
        <v>1.5</v>
      </c>
      <c r="I33" s="2"/>
    </row>
    <row r="34" spans="3:9" ht="15">
      <c r="C34" s="21">
        <v>22</v>
      </c>
      <c r="D34" s="19">
        <v>25</v>
      </c>
      <c r="E34" s="23">
        <f t="shared" si="0"/>
        <v>1.5</v>
      </c>
      <c r="I34" s="2"/>
    </row>
    <row r="35" spans="3:9" ht="15">
      <c r="C35" s="21">
        <v>23</v>
      </c>
      <c r="D35" s="19">
        <v>26</v>
      </c>
      <c r="E35" s="23">
        <f t="shared" si="0"/>
        <v>1</v>
      </c>
      <c r="I35" s="2"/>
    </row>
    <row r="36" spans="3:9" ht="15">
      <c r="C36" s="21">
        <v>24</v>
      </c>
      <c r="D36" s="19">
        <v>28</v>
      </c>
      <c r="E36" s="23">
        <f t="shared" si="0"/>
        <v>2</v>
      </c>
      <c r="I36" s="2"/>
    </row>
    <row r="37" spans="3:9" ht="15">
      <c r="C37" s="21">
        <v>25</v>
      </c>
      <c r="D37" s="19">
        <v>29.5</v>
      </c>
      <c r="E37" s="23">
        <f t="shared" si="0"/>
        <v>1.5</v>
      </c>
      <c r="I37" s="2"/>
    </row>
    <row r="38" spans="3:9" ht="15">
      <c r="C38" s="21">
        <v>26</v>
      </c>
      <c r="D38" s="19">
        <v>31</v>
      </c>
      <c r="E38" s="23">
        <f t="shared" si="0"/>
        <v>1.5</v>
      </c>
      <c r="I38" s="2"/>
    </row>
    <row r="39" spans="3:9" ht="15">
      <c r="C39" s="21">
        <v>27</v>
      </c>
      <c r="D39" s="19">
        <v>33</v>
      </c>
      <c r="E39" s="23">
        <f t="shared" si="0"/>
        <v>2</v>
      </c>
      <c r="I39" s="2"/>
    </row>
    <row r="40" spans="3:9" ht="15">
      <c r="C40" s="21">
        <v>28</v>
      </c>
      <c r="D40" s="19">
        <v>35</v>
      </c>
      <c r="E40" s="23">
        <f t="shared" si="0"/>
        <v>2</v>
      </c>
      <c r="I40" s="2"/>
    </row>
    <row r="41" spans="3:9" ht="15">
      <c r="C41" s="21">
        <v>29</v>
      </c>
      <c r="D41" s="19"/>
      <c r="E41" s="23">
        <f t="shared" si="0"/>
        <v>0</v>
      </c>
      <c r="I41" s="2"/>
    </row>
    <row r="42" spans="3:9" ht="15">
      <c r="C42" s="21">
        <v>30</v>
      </c>
      <c r="D42" s="19"/>
      <c r="E42" s="23">
        <f t="shared" si="0"/>
        <v>0</v>
      </c>
      <c r="I42" s="2"/>
    </row>
    <row r="43" spans="3:9" ht="15">
      <c r="C43" s="21">
        <v>31</v>
      </c>
      <c r="D43" s="19"/>
      <c r="E43" s="23">
        <f t="shared" si="0"/>
        <v>0</v>
      </c>
      <c r="I43" s="2"/>
    </row>
    <row r="44" spans="3:9" ht="15">
      <c r="C44" s="21">
        <v>32</v>
      </c>
      <c r="D44" s="19"/>
      <c r="E44" s="23">
        <f t="shared" si="0"/>
        <v>0</v>
      </c>
      <c r="I44" s="2"/>
    </row>
    <row r="45" spans="2:9" ht="15">
      <c r="B45" s="3"/>
      <c r="D45" s="3"/>
      <c r="E45" s="3"/>
      <c r="G45" s="3"/>
      <c r="H45" s="3"/>
      <c r="I45" s="2"/>
    </row>
    <row r="46" spans="2:9" ht="15.75">
      <c r="B46" s="17" t="s">
        <v>19</v>
      </c>
      <c r="C46" s="15"/>
      <c r="D46" s="23">
        <f>MAX(D12:D44)</f>
        <v>35</v>
      </c>
      <c r="E46" s="15" t="s">
        <v>3</v>
      </c>
      <c r="G46" s="4"/>
      <c r="H46" s="2"/>
      <c r="I46" s="2"/>
    </row>
    <row r="47" spans="2:9" ht="15.75">
      <c r="B47" s="24" t="s">
        <v>23</v>
      </c>
      <c r="C47" s="15"/>
      <c r="D47" s="23">
        <f>SUM(D12:D44)/12</f>
        <v>32.458333333333336</v>
      </c>
      <c r="E47" s="25" t="s">
        <v>0</v>
      </c>
      <c r="H47" s="2"/>
      <c r="I47" s="2"/>
    </row>
    <row r="48" spans="2:9" ht="15.75">
      <c r="B48" s="14" t="s">
        <v>20</v>
      </c>
      <c r="C48" s="15"/>
      <c r="D48" s="23">
        <f>(D7*D8*D8)/450240</f>
        <v>28.35898631840796</v>
      </c>
      <c r="E48" s="25" t="s">
        <v>0</v>
      </c>
      <c r="H48" s="2"/>
      <c r="I48" s="2"/>
    </row>
    <row r="49" spans="2:5" ht="15.75">
      <c r="B49" s="14" t="s">
        <v>21</v>
      </c>
      <c r="C49" s="15"/>
      <c r="D49" s="23">
        <f>(D48/D47)*100</f>
        <v>87.37043281666124</v>
      </c>
      <c r="E49" s="15" t="s">
        <v>2</v>
      </c>
    </row>
  </sheetData>
  <sheetProtection/>
  <mergeCells count="1">
    <mergeCell ref="B6:C6"/>
  </mergeCells>
  <printOptions/>
  <pageMargins left="0.787401575" right="0.787401575" top="0.984251969" bottom="0.984251969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Mullaney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Mullaney</dc:creator>
  <cp:keywords/>
  <dc:description/>
  <cp:lastModifiedBy>Anwender</cp:lastModifiedBy>
  <dcterms:created xsi:type="dcterms:W3CDTF">2003-08-12T17:14:01Z</dcterms:created>
  <dcterms:modified xsi:type="dcterms:W3CDTF">2021-08-18T15:18:49Z</dcterms:modified>
  <cp:category/>
  <cp:version/>
  <cp:contentType/>
  <cp:contentStatus/>
</cp:coreProperties>
</file>